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ł. nr 3" sheetId="1" r:id="rId1"/>
    <sheet name="zał. nr 5" sheetId="2" r:id="rId2"/>
    <sheet name="zał. nr 6" sheetId="3" r:id="rId3"/>
    <sheet name="zał. nr 7" sheetId="4" r:id="rId4"/>
  </sheets>
  <definedNames/>
  <calcPr fullCalcOnLoad="1"/>
</workbook>
</file>

<file path=xl/sharedStrings.xml><?xml version="1.0" encoding="utf-8"?>
<sst xmlns="http://schemas.openxmlformats.org/spreadsheetml/2006/main" count="176" uniqueCount="122">
  <si>
    <t>Dział</t>
  </si>
  <si>
    <t>Ogółem</t>
  </si>
  <si>
    <t>Rozdział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</si>
  <si>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</si>
  <si>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</si>
  <si>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</si>
  <si>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</si>
  <si>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</si>
  <si>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</si>
  <si>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</si>
  <si>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</si>
  <si>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</si>
  <si>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</si>
  <si>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</si>
  <si>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</si>
  <si>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</si>
  <si>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</si>
  <si>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</si>
  <si>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</si>
  <si>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</si>
  <si>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</si>
  <si>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</si>
  <si>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</si>
  <si>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</si>
  <si>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</si>
  <si>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</si>
  <si>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</si>
  <si>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</si>
  <si>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</si>
  <si>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</si>
  <si>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</si>
  <si>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</si>
  <si>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</si>
  <si>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</si>
  <si>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</si>
  <si>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</si>
  <si>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</si>
  <si>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</si>
  <si>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</si>
  <si>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</si>
  <si>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</si>
  <si>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</si>
  <si>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</si>
  <si>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</si>
  <si>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</si>
  <si>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</si>
  <si>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</si>
  <si>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</si>
  <si>
    <t xml:space="preserve">                                                                                     Załącznik nr 3 do uchwały budżetowej</t>
  </si>
  <si>
    <t>Nazwa zadania</t>
  </si>
  <si>
    <t>Nazwa instytucji</t>
  </si>
  <si>
    <t>Kwota dotacji</t>
  </si>
  <si>
    <t>x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</si>
  <si>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</si>
  <si>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</si>
  <si>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</si>
  <si>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</si>
  <si>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</si>
  <si>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</si>
  <si>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</si>
  <si>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</si>
  <si>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</si>
  <si>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</si>
  <si>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</si>
  <si>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</si>
  <si>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</si>
  <si>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Jednostki sektora finansów publicznych</t>
  </si>
  <si>
    <t>Nazwa jednostki</t>
  </si>
  <si>
    <t>Jednostki spoza sektora finansów publicznych</t>
  </si>
  <si>
    <t>Starostwo Powiatowe               w Grójcu</t>
  </si>
  <si>
    <t>Nazwa zadania inwestycyjnego</t>
  </si>
  <si>
    <t xml:space="preserve">                                                       Załącznik nr 5 do uchwały budżetowej </t>
  </si>
  <si>
    <t>Licea ogólnokształcące</t>
  </si>
  <si>
    <t>Szkoły zawodowe</t>
  </si>
  <si>
    <t xml:space="preserve">                                                       Załącznik nr 6 do uchwały budżetowej </t>
  </si>
  <si>
    <t>Szkoły Niepubliczne Powiatowego Cechu Rzemieślników i Przedsiębiorców w Grójcu</t>
  </si>
  <si>
    <t>Szkoły Niepubliczne Towarzystwa Wiedzy Powszechnej w Grójcu</t>
  </si>
  <si>
    <t>Licea Niepubliczne w Grójcu ( P. St. Bęczkowskiego )</t>
  </si>
  <si>
    <t>Szkoły Niepubliczne w Grójcu ( P. St. Bęczkowskiego )</t>
  </si>
  <si>
    <t>Szkoły Niepubliczne Zakładu Doskonalenia Zawodowego w Nowym Mieście</t>
  </si>
  <si>
    <t>Bieżąca działalność Domu Pomocy Społecznej im. Natalii Nitosławskiej w Nowym Mieście prowadzonego przez Zgromadzenie Sióstr Zakonnych</t>
  </si>
  <si>
    <t xml:space="preserve">Bieżąca działalność Warsztatów Terapii Zajęciowej prowadzonego przez Parafię Miłosierdzia Bożego               w Grójcu  </t>
  </si>
  <si>
    <t>Gmina Grójec</t>
  </si>
  <si>
    <t>Gmina Mogielnica</t>
  </si>
  <si>
    <t>Gmina Nowe Miasto</t>
  </si>
  <si>
    <t>Utrzymanie ulic w ciagach dróg powiatowych, w tym :</t>
  </si>
  <si>
    <t>Samodzielny Publiczny Zakład Opieki Zdrowotnej                                      w Nowym Mieście</t>
  </si>
  <si>
    <t>Urząd Marszałkowski - Projekt pn. " Przyspieszenie wzrostu konkurencyjności województwa mazowieckiego "</t>
  </si>
  <si>
    <t xml:space="preserve">Starostwo Powiatowe w Radomiu </t>
  </si>
  <si>
    <t>Urząd Marszałkowski - Projekt pn. " Rozwój elektronicznej administracji w samorzadach województwa mazowieckiego "</t>
  </si>
  <si>
    <t>Muzea</t>
  </si>
  <si>
    <t>Muzeum im. Kazimierza Pułaskiego w Warce</t>
  </si>
  <si>
    <t>Szkoły Niepubliczne w Grójcu ( P. J. Katany )</t>
  </si>
  <si>
    <t>środki do pozyskania
z innych  źródeł*</t>
  </si>
  <si>
    <t xml:space="preserve">                                                       na rok 2011</t>
  </si>
  <si>
    <t xml:space="preserve">     na rok 2011</t>
  </si>
  <si>
    <t>Przychody i rozchody budżetu w 2011 r.</t>
  </si>
  <si>
    <t>Kwota 2011 r</t>
  </si>
  <si>
    <t>Dotacje podmiotowe w 2011 r.</t>
  </si>
  <si>
    <t>Dotacje celowe dla podmiotów zaliczanych i niezaliczanych do sektora finansów publicznych w 2011 r.</t>
  </si>
  <si>
    <t xml:space="preserve">                    na rok 2011</t>
  </si>
  <si>
    <t>Zakup samochodu osobowego dla potrzeb Powiatowego Urzędu Pracy w Grójcu</t>
  </si>
  <si>
    <t>Powiatowy Urząd Pracy w Grójcu</t>
  </si>
  <si>
    <t>Przebudowa drogi powiatowej nr 1647 W Głuchów - Grójec - Kępina na odcinku dł. 2.700 mb.</t>
  </si>
  <si>
    <t>rok 2011</t>
  </si>
  <si>
    <t>Gmina Warka</t>
  </si>
  <si>
    <t>" Manzana " Fundacja Rozwoju Umiejetności Psychospołecznych w Warszawie</t>
  </si>
  <si>
    <t>Cech Rzemiosł Różnych i Przedsiębiorczości                          w Pułtusku</t>
  </si>
  <si>
    <t xml:space="preserve">Bieżąca działalność Warsztatów Terapii Zajęciowej prowadzonego przez Stowarzyszenie " Tęcza " w Warce </t>
  </si>
  <si>
    <t xml:space="preserve">papiery wartościowe </t>
  </si>
  <si>
    <t>Wydatki na zadania inwestycyjne na 2011 rok</t>
  </si>
  <si>
    <t>A.      
B. 500.000
C.
…</t>
  </si>
  <si>
    <t>9.</t>
  </si>
  <si>
    <t>Opracowania geodezyjne związane ze sprostowaniem błędów w ewidencji gruntów</t>
  </si>
  <si>
    <t>Modernizacja ewidencji gruntów z założeniem ewidencji budynków i lokali dla części gminy Jasieniec - obiekt 5, etap I i II</t>
  </si>
  <si>
    <t>Modernizacja ewidencji gruntów z założeniem ewidencji budynków i lokali dla części gminy Warka - obiekt 4, etap I i II</t>
  </si>
  <si>
    <t>Modernizacja ewidencji gruntów z założeniem ewidencji budynków i lokali dla części gminy Warka - obiekt 3, etap I</t>
  </si>
  <si>
    <t>Zakup monitora 24' dla potrzeb Wydziału Geodezji Starostwa Powiatowego w Grójcu</t>
  </si>
  <si>
    <t>Zakup komputera stacjonarnego dla potrzeb Wydziału Geodezji Starostwa Powiatowego w Grójcu</t>
  </si>
  <si>
    <t>Zakup laptopów dla potrzeb Wydziału Geodezji Starostwa Powiatowego w Grójcu</t>
  </si>
  <si>
    <t xml:space="preserve">A.      
B. 666.500
C. </t>
  </si>
  <si>
    <t xml:space="preserve">                    Załącznik nr 7 do uchwały budżetowej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</si>
</sst>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54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52">
      <alignment/>
      <protection/>
    </xf>
    <xf numFmtId="0" fontId="2" fillId="0" borderId="0" xfId="52" applyAlignment="1">
      <alignment vertical="center"/>
      <protection/>
    </xf>
    <xf numFmtId="0" fontId="10" fillId="0" borderId="0" xfId="52" applyFont="1" applyAlignment="1">
      <alignment horizontal="right" vertical="center"/>
      <protection/>
    </xf>
    <xf numFmtId="0" fontId="9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vertical="center"/>
      <protection/>
    </xf>
    <xf numFmtId="169" fontId="0" fillId="0" borderId="15" xfId="42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69" fontId="10" fillId="0" borderId="10" xfId="42" applyNumberFormat="1" applyFont="1" applyBorder="1" applyAlignment="1">
      <alignment horizontal="right" vertical="center"/>
    </xf>
    <xf numFmtId="169" fontId="10" fillId="0" borderId="10" xfId="42" applyNumberFormat="1" applyFont="1" applyBorder="1" applyAlignment="1">
      <alignment horizontal="right" vertical="center"/>
    </xf>
    <xf numFmtId="169" fontId="10" fillId="0" borderId="12" xfId="42" applyNumberFormat="1" applyFont="1" applyBorder="1" applyAlignment="1">
      <alignment horizontal="right" vertical="center"/>
    </xf>
    <xf numFmtId="169" fontId="10" fillId="0" borderId="13" xfId="42" applyNumberFormat="1" applyFont="1" applyBorder="1" applyAlignment="1">
      <alignment horizontal="right" vertical="center"/>
    </xf>
    <xf numFmtId="169" fontId="10" fillId="0" borderId="12" xfId="42" applyNumberFormat="1" applyFont="1" applyBorder="1" applyAlignment="1">
      <alignment horizontal="right" vertical="center"/>
    </xf>
    <xf numFmtId="169" fontId="13" fillId="0" borderId="10" xfId="42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49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7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169" fontId="2" fillId="0" borderId="19" xfId="42" applyNumberFormat="1" applyFont="1" applyBorder="1" applyAlignment="1">
      <alignment horizontal="center" vertical="center"/>
    </xf>
    <xf numFmtId="169" fontId="2" fillId="0" borderId="15" xfId="42" applyNumberFormat="1" applyFont="1" applyBorder="1" applyAlignment="1">
      <alignment horizontal="center" vertical="center"/>
    </xf>
    <xf numFmtId="169" fontId="2" fillId="0" borderId="15" xfId="42" applyNumberFormat="1" applyFont="1" applyBorder="1" applyAlignment="1">
      <alignment horizontal="right" vertical="center"/>
    </xf>
    <xf numFmtId="169" fontId="2" fillId="0" borderId="17" xfId="42" applyNumberFormat="1" applyFont="1" applyBorder="1" applyAlignment="1">
      <alignment horizontal="right" vertical="center"/>
    </xf>
    <xf numFmtId="169" fontId="4" fillId="0" borderId="16" xfId="42" applyNumberFormat="1" applyFont="1" applyBorder="1" applyAlignment="1">
      <alignment horizontal="right" vertical="center"/>
    </xf>
    <xf numFmtId="169" fontId="4" fillId="0" borderId="10" xfId="42" applyNumberFormat="1" applyFont="1" applyBorder="1" applyAlignment="1">
      <alignment horizontal="right" vertical="center"/>
    </xf>
    <xf numFmtId="169" fontId="4" fillId="0" borderId="15" xfId="42" applyNumberFormat="1" applyFont="1" applyBorder="1" applyAlignment="1">
      <alignment horizontal="right" vertical="center"/>
    </xf>
    <xf numFmtId="0" fontId="2" fillId="0" borderId="15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7" xfId="52" applyFont="1" applyBorder="1" applyAlignment="1">
      <alignment horizontal="center" vertical="center"/>
      <protection/>
    </xf>
    <xf numFmtId="169" fontId="4" fillId="0" borderId="10" xfId="42" applyNumberFormat="1" applyFont="1" applyBorder="1" applyAlignment="1">
      <alignment horizontal="center" vertical="center"/>
    </xf>
    <xf numFmtId="0" fontId="2" fillId="0" borderId="15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left" vertical="center"/>
      <protection/>
    </xf>
    <xf numFmtId="0" fontId="2" fillId="0" borderId="19" xfId="52" applyFont="1" applyBorder="1" applyAlignment="1">
      <alignment horizontal="left" vertical="center"/>
      <protection/>
    </xf>
    <xf numFmtId="169" fontId="2" fillId="0" borderId="19" xfId="42" applyNumberFormat="1" applyFont="1" applyBorder="1" applyAlignment="1">
      <alignment horizontal="right" vertical="center"/>
    </xf>
    <xf numFmtId="0" fontId="2" fillId="0" borderId="12" xfId="52" applyFont="1" applyBorder="1" applyAlignment="1">
      <alignment horizontal="left" vertical="center"/>
      <protection/>
    </xf>
    <xf numFmtId="169" fontId="2" fillId="0" borderId="12" xfId="42" applyNumberFormat="1" applyFont="1" applyBorder="1" applyAlignment="1">
      <alignment horizontal="right" vertical="center"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left" vertical="center" wrapText="1"/>
      <protection/>
    </xf>
    <xf numFmtId="169" fontId="4" fillId="0" borderId="10" xfId="52" applyNumberFormat="1" applyFont="1" applyBorder="1" applyAlignment="1">
      <alignment vertical="center"/>
      <protection/>
    </xf>
    <xf numFmtId="0" fontId="2" fillId="0" borderId="16" xfId="52" applyFont="1" applyBorder="1" applyAlignment="1">
      <alignment horizontal="left" vertical="center" wrapText="1"/>
      <protection/>
    </xf>
    <xf numFmtId="169" fontId="4" fillId="0" borderId="17" xfId="42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169" fontId="53" fillId="0" borderId="11" xfId="42" applyNumberFormat="1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169" fontId="2" fillId="0" borderId="16" xfId="42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9" fontId="0" fillId="0" borderId="11" xfId="42" applyNumberFormat="1" applyFont="1" applyBorder="1" applyAlignment="1">
      <alignment vertical="center"/>
    </xf>
    <xf numFmtId="41" fontId="0" fillId="0" borderId="11" xfId="42" applyNumberFormat="1" applyFont="1" applyBorder="1" applyAlignment="1">
      <alignment vertical="center"/>
    </xf>
    <xf numFmtId="169" fontId="0" fillId="0" borderId="15" xfId="42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1" xfId="52" applyFont="1" applyBorder="1" applyAlignment="1">
      <alignment horizontal="center" vertical="center" wrapText="1"/>
      <protection/>
    </xf>
    <xf numFmtId="169" fontId="2" fillId="0" borderId="11" xfId="42" applyNumberFormat="1" applyFont="1" applyBorder="1" applyAlignment="1">
      <alignment horizontal="center" vertical="center"/>
    </xf>
    <xf numFmtId="0" fontId="2" fillId="0" borderId="15" xfId="52" applyFont="1" applyBorder="1" applyAlignment="1">
      <alignment horizontal="center" vertical="center" wrapText="1"/>
      <protection/>
    </xf>
    <xf numFmtId="169" fontId="2" fillId="0" borderId="15" xfId="42" applyNumberFormat="1" applyFont="1" applyBorder="1" applyAlignment="1">
      <alignment horizontal="center" vertical="center"/>
    </xf>
    <xf numFmtId="0" fontId="2" fillId="0" borderId="11" xfId="52" applyFont="1" applyBorder="1" applyAlignment="1">
      <alignment horizontal="left" vertical="center" wrapText="1"/>
      <protection/>
    </xf>
    <xf numFmtId="0" fontId="2" fillId="0" borderId="15" xfId="52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vertical="center" wrapText="1"/>
    </xf>
    <xf numFmtId="41" fontId="0" fillId="0" borderId="15" xfId="0" applyNumberFormat="1" applyFont="1" applyBorder="1" applyAlignment="1">
      <alignment vertical="center"/>
    </xf>
    <xf numFmtId="169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9" fontId="0" fillId="0" borderId="17" xfId="42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/>
      <protection/>
    </xf>
    <xf numFmtId="0" fontId="4" fillId="0" borderId="23" xfId="52" applyFont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6" fillId="0" borderId="0" xfId="52" applyFont="1" applyAlignment="1">
      <alignment horizontal="center" vertical="center" wrapText="1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34" borderId="11" xfId="52" applyFont="1" applyFill="1" applyBorder="1" applyAlignment="1">
      <alignment horizontal="center" vertical="center" wrapText="1"/>
      <protection/>
    </xf>
    <xf numFmtId="0" fontId="4" fillId="34" borderId="12" xfId="52" applyFont="1" applyFill="1" applyBorder="1" applyAlignment="1">
      <alignment horizontal="center" vertical="center" wrapText="1"/>
      <protection/>
    </xf>
    <xf numFmtId="0" fontId="4" fillId="34" borderId="13" xfId="52" applyFont="1" applyFill="1" applyBorder="1" applyAlignment="1">
      <alignment horizontal="center" vertical="center" wrapText="1"/>
      <protection/>
    </xf>
    <xf numFmtId="0" fontId="12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4.7109375" style="1" bestFit="1" customWidth="1"/>
    <col min="2" max="2" width="47.28125" style="1" customWidth="1"/>
    <col min="3" max="3" width="15.8515625" style="1" customWidth="1"/>
    <col min="4" max="4" width="18.57421875" style="1" customWidth="1"/>
    <col min="5" max="16384" width="9.140625" style="1" customWidth="1"/>
  </cols>
  <sheetData>
    <row r="1" ht="17.25" customHeight="1">
      <c r="B1" s="1" t="s">
        <v>48</v>
      </c>
    </row>
    <row r="2" ht="12.75" customHeight="1">
      <c r="C2" s="1" t="s">
        <v>95</v>
      </c>
    </row>
    <row r="3" ht="29.25" customHeight="1"/>
    <row r="4" spans="1:4" ht="27" customHeight="1">
      <c r="A4" s="112" t="s">
        <v>96</v>
      </c>
      <c r="B4" s="112"/>
      <c r="C4" s="112"/>
      <c r="D4" s="112"/>
    </row>
    <row r="5" ht="6.75" customHeight="1">
      <c r="A5" s="4"/>
    </row>
    <row r="6" ht="12.75">
      <c r="D6" s="5"/>
    </row>
    <row r="7" spans="1:4" ht="15" customHeight="1">
      <c r="A7" s="113" t="s">
        <v>3</v>
      </c>
      <c r="B7" s="113" t="s">
        <v>4</v>
      </c>
      <c r="C7" s="114" t="s">
        <v>5</v>
      </c>
      <c r="D7" s="114" t="s">
        <v>97</v>
      </c>
    </row>
    <row r="8" spans="1:4" ht="15" customHeight="1">
      <c r="A8" s="113"/>
      <c r="B8" s="113"/>
      <c r="C8" s="113"/>
      <c r="D8" s="114"/>
    </row>
    <row r="9" spans="1:4" ht="15.75" customHeight="1">
      <c r="A9" s="113"/>
      <c r="B9" s="113"/>
      <c r="C9" s="113"/>
      <c r="D9" s="114"/>
    </row>
    <row r="10" spans="1:4" s="8" customFormat="1" ht="9.75" customHeight="1">
      <c r="A10" s="6">
        <v>1</v>
      </c>
      <c r="B10" s="6">
        <v>2</v>
      </c>
      <c r="C10" s="6">
        <v>3</v>
      </c>
      <c r="D10" s="7">
        <v>4</v>
      </c>
    </row>
    <row r="11" spans="1:4" s="11" customFormat="1" ht="13.5" customHeight="1">
      <c r="A11" s="9" t="s">
        <v>6</v>
      </c>
      <c r="B11" s="10" t="s">
        <v>7</v>
      </c>
      <c r="C11" s="9"/>
      <c r="D11" s="46">
        <v>82126698</v>
      </c>
    </row>
    <row r="12" spans="1:4" ht="15.75" customHeight="1">
      <c r="A12" s="9" t="s">
        <v>8</v>
      </c>
      <c r="B12" s="10" t="s">
        <v>9</v>
      </c>
      <c r="C12" s="9"/>
      <c r="D12" s="46">
        <v>83357128</v>
      </c>
    </row>
    <row r="13" spans="1:4" ht="14.25" customHeight="1">
      <c r="A13" s="9" t="s">
        <v>10</v>
      </c>
      <c r="B13" s="10" t="s">
        <v>11</v>
      </c>
      <c r="C13" s="12"/>
      <c r="D13" s="47">
        <f>D11-D12</f>
        <v>-1230430</v>
      </c>
    </row>
    <row r="14" spans="1:4" ht="18.75" customHeight="1">
      <c r="A14" s="108" t="s">
        <v>12</v>
      </c>
      <c r="B14" s="109"/>
      <c r="C14" s="12"/>
      <c r="D14" s="47">
        <f>SUM(D15:D22)</f>
        <v>5800000</v>
      </c>
    </row>
    <row r="15" spans="1:4" ht="21.75" customHeight="1">
      <c r="A15" s="9" t="s">
        <v>6</v>
      </c>
      <c r="B15" s="13" t="s">
        <v>13</v>
      </c>
      <c r="C15" s="9" t="s">
        <v>14</v>
      </c>
      <c r="D15" s="47"/>
    </row>
    <row r="16" spans="1:4" ht="18.75" customHeight="1">
      <c r="A16" s="14" t="s">
        <v>8</v>
      </c>
      <c r="B16" s="12" t="s">
        <v>15</v>
      </c>
      <c r="C16" s="9" t="s">
        <v>14</v>
      </c>
      <c r="D16" s="48"/>
    </row>
    <row r="17" spans="1:4" ht="31.5" customHeight="1">
      <c r="A17" s="9" t="s">
        <v>10</v>
      </c>
      <c r="B17" s="15" t="s">
        <v>16</v>
      </c>
      <c r="C17" s="9" t="s">
        <v>17</v>
      </c>
      <c r="D17" s="47"/>
    </row>
    <row r="18" spans="1:4" ht="15.75" customHeight="1">
      <c r="A18" s="14" t="s">
        <v>18</v>
      </c>
      <c r="B18" s="12" t="s">
        <v>19</v>
      </c>
      <c r="C18" s="9" t="s">
        <v>20</v>
      </c>
      <c r="D18" s="47"/>
    </row>
    <row r="19" spans="1:4" ht="15" customHeight="1">
      <c r="A19" s="9" t="s">
        <v>21</v>
      </c>
      <c r="B19" s="12" t="s">
        <v>22</v>
      </c>
      <c r="C19" s="9" t="s">
        <v>23</v>
      </c>
      <c r="D19" s="47"/>
    </row>
    <row r="20" spans="1:4" ht="16.5" customHeight="1">
      <c r="A20" s="14" t="s">
        <v>24</v>
      </c>
      <c r="B20" s="12" t="s">
        <v>25</v>
      </c>
      <c r="C20" s="9" t="s">
        <v>26</v>
      </c>
      <c r="D20" s="49"/>
    </row>
    <row r="21" spans="1:4" ht="15" customHeight="1">
      <c r="A21" s="9" t="s">
        <v>27</v>
      </c>
      <c r="B21" s="12" t="s">
        <v>28</v>
      </c>
      <c r="C21" s="9" t="s">
        <v>29</v>
      </c>
      <c r="D21" s="46">
        <v>5800000</v>
      </c>
    </row>
    <row r="22" spans="1:4" ht="15" customHeight="1">
      <c r="A22" s="9" t="s">
        <v>30</v>
      </c>
      <c r="B22" s="16" t="s">
        <v>31</v>
      </c>
      <c r="C22" s="9" t="s">
        <v>32</v>
      </c>
      <c r="D22" s="46"/>
    </row>
    <row r="23" spans="1:4" ht="18.75" customHeight="1">
      <c r="A23" s="108" t="s">
        <v>33</v>
      </c>
      <c r="B23" s="109"/>
      <c r="C23" s="9"/>
      <c r="D23" s="46">
        <f>SUM(D24:D30)</f>
        <v>4569570</v>
      </c>
    </row>
    <row r="24" spans="1:4" ht="16.5" customHeight="1">
      <c r="A24" s="9" t="s">
        <v>6</v>
      </c>
      <c r="B24" s="12" t="s">
        <v>34</v>
      </c>
      <c r="C24" s="9" t="s">
        <v>35</v>
      </c>
      <c r="D24" s="46">
        <v>26112</v>
      </c>
    </row>
    <row r="25" spans="1:4" ht="13.5" customHeight="1">
      <c r="A25" s="14" t="s">
        <v>8</v>
      </c>
      <c r="B25" s="17" t="s">
        <v>36</v>
      </c>
      <c r="C25" s="14" t="s">
        <v>35</v>
      </c>
      <c r="D25" s="50">
        <v>543458</v>
      </c>
    </row>
    <row r="26" spans="1:4" ht="38.25" customHeight="1">
      <c r="A26" s="9" t="s">
        <v>10</v>
      </c>
      <c r="B26" s="18" t="s">
        <v>37</v>
      </c>
      <c r="C26" s="9" t="s">
        <v>38</v>
      </c>
      <c r="D26" s="46"/>
    </row>
    <row r="27" spans="1:4" ht="14.25" customHeight="1">
      <c r="A27" s="14" t="s">
        <v>18</v>
      </c>
      <c r="B27" s="17" t="s">
        <v>39</v>
      </c>
      <c r="C27" s="14" t="s">
        <v>40</v>
      </c>
      <c r="D27" s="50"/>
    </row>
    <row r="28" spans="1:4" ht="15.75" customHeight="1">
      <c r="A28" s="9" t="s">
        <v>21</v>
      </c>
      <c r="B28" s="12" t="s">
        <v>41</v>
      </c>
      <c r="C28" s="9" t="s">
        <v>42</v>
      </c>
      <c r="D28" s="46"/>
    </row>
    <row r="29" spans="1:4" ht="15" customHeight="1">
      <c r="A29" s="19" t="s">
        <v>24</v>
      </c>
      <c r="B29" s="16" t="s">
        <v>43</v>
      </c>
      <c r="C29" s="19" t="s">
        <v>44</v>
      </c>
      <c r="D29" s="49">
        <v>4000000</v>
      </c>
    </row>
    <row r="30" spans="1:6" ht="16.5" customHeight="1">
      <c r="A30" s="19" t="s">
        <v>27</v>
      </c>
      <c r="B30" s="16" t="s">
        <v>45</v>
      </c>
      <c r="C30" s="20" t="s">
        <v>46</v>
      </c>
      <c r="D30" s="51"/>
      <c r="E30" s="21"/>
      <c r="F30" s="21"/>
    </row>
    <row r="31" spans="1:3" ht="12.75">
      <c r="A31" s="22"/>
      <c r="B31" s="23"/>
      <c r="C31" s="24"/>
    </row>
    <row r="32" spans="1:4" ht="51.75" customHeight="1">
      <c r="A32" s="25"/>
      <c r="B32" s="110" t="s">
        <v>47</v>
      </c>
      <c r="C32" s="111"/>
      <c r="D32" s="111"/>
    </row>
  </sheetData>
  <sheetProtection/>
  <mergeCells count="8">
    <mergeCell ref="A14:B14"/>
    <mergeCell ref="A23:B23"/>
    <mergeCell ref="B32:D32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s="2" t="s">
        <v>71</v>
      </c>
    </row>
    <row r="2" ht="12.75">
      <c r="D2" s="2" t="s">
        <v>94</v>
      </c>
    </row>
    <row r="4" spans="1:5" ht="48" customHeight="1">
      <c r="A4" s="112" t="s">
        <v>98</v>
      </c>
      <c r="B4" s="112"/>
      <c r="C4" s="112"/>
      <c r="D4" s="112"/>
      <c r="E4" s="112"/>
    </row>
    <row r="5" spans="4:5" ht="19.5" customHeight="1">
      <c r="D5" s="1"/>
      <c r="E5" s="30"/>
    </row>
    <row r="6" spans="1:5" ht="19.5" customHeight="1">
      <c r="A6" s="113" t="s">
        <v>3</v>
      </c>
      <c r="B6" s="113" t="s">
        <v>0</v>
      </c>
      <c r="C6" s="113" t="s">
        <v>2</v>
      </c>
      <c r="D6" s="114" t="s">
        <v>50</v>
      </c>
      <c r="E6" s="118" t="s">
        <v>51</v>
      </c>
    </row>
    <row r="7" spans="1:5" ht="19.5" customHeight="1">
      <c r="A7" s="113"/>
      <c r="B7" s="113"/>
      <c r="C7" s="113"/>
      <c r="D7" s="114"/>
      <c r="E7" s="119"/>
    </row>
    <row r="8" spans="1:5" ht="19.5" customHeight="1">
      <c r="A8" s="113"/>
      <c r="B8" s="113"/>
      <c r="C8" s="113"/>
      <c r="D8" s="114"/>
      <c r="E8" s="120"/>
    </row>
    <row r="9" spans="1:5" ht="7.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</row>
    <row r="10" spans="1:5" ht="21.75" customHeight="1">
      <c r="A10" s="52" t="s">
        <v>6</v>
      </c>
      <c r="B10" s="35">
        <v>801</v>
      </c>
      <c r="C10" s="35">
        <v>80120</v>
      </c>
      <c r="D10" s="55" t="s">
        <v>72</v>
      </c>
      <c r="E10" s="62">
        <f>SUM(E11:E14)</f>
        <v>242844</v>
      </c>
    </row>
    <row r="11" spans="1:5" ht="21.75" customHeight="1">
      <c r="A11" s="31"/>
      <c r="B11" s="34"/>
      <c r="C11" s="34"/>
      <c r="D11" s="56" t="s">
        <v>77</v>
      </c>
      <c r="E11" s="60">
        <v>110192</v>
      </c>
    </row>
    <row r="12" spans="1:5" ht="21.75" customHeight="1">
      <c r="A12" s="31"/>
      <c r="B12" s="34"/>
      <c r="C12" s="34"/>
      <c r="D12" s="56" t="s">
        <v>92</v>
      </c>
      <c r="E12" s="60">
        <v>65786</v>
      </c>
    </row>
    <row r="13" spans="1:5" ht="30" customHeight="1">
      <c r="A13" s="31"/>
      <c r="B13" s="34"/>
      <c r="C13" s="34"/>
      <c r="D13" s="56" t="s">
        <v>75</v>
      </c>
      <c r="E13" s="60">
        <v>34537</v>
      </c>
    </row>
    <row r="14" spans="1:5" ht="30" customHeight="1">
      <c r="A14" s="31"/>
      <c r="B14" s="34"/>
      <c r="C14" s="34"/>
      <c r="D14" s="56" t="s">
        <v>76</v>
      </c>
      <c r="E14" s="61">
        <v>32329</v>
      </c>
    </row>
    <row r="15" spans="1:5" ht="21.75" customHeight="1">
      <c r="A15" s="31" t="s">
        <v>8</v>
      </c>
      <c r="B15" s="34">
        <v>801</v>
      </c>
      <c r="C15" s="34">
        <v>80130</v>
      </c>
      <c r="D15" s="57" t="s">
        <v>73</v>
      </c>
      <c r="E15" s="64">
        <f>SUM(E16:E19)</f>
        <v>2251169</v>
      </c>
    </row>
    <row r="16" spans="1:5" ht="21.75" customHeight="1">
      <c r="A16" s="31"/>
      <c r="B16" s="34"/>
      <c r="C16" s="34"/>
      <c r="D16" s="56" t="s">
        <v>78</v>
      </c>
      <c r="E16" s="60">
        <v>20559</v>
      </c>
    </row>
    <row r="17" spans="1:5" ht="21.75" customHeight="1">
      <c r="A17" s="31"/>
      <c r="B17" s="34"/>
      <c r="C17" s="34"/>
      <c r="D17" s="56" t="s">
        <v>92</v>
      </c>
      <c r="E17" s="61">
        <v>513131</v>
      </c>
    </row>
    <row r="18" spans="1:5" ht="30" customHeight="1">
      <c r="A18" s="53"/>
      <c r="B18" s="54"/>
      <c r="C18" s="54"/>
      <c r="D18" s="56" t="s">
        <v>75</v>
      </c>
      <c r="E18" s="61">
        <v>374272</v>
      </c>
    </row>
    <row r="19" spans="1:5" ht="30" customHeight="1">
      <c r="A19" s="53"/>
      <c r="B19" s="54"/>
      <c r="C19" s="54"/>
      <c r="D19" s="56" t="s">
        <v>79</v>
      </c>
      <c r="E19" s="61">
        <v>1343207</v>
      </c>
    </row>
    <row r="20" spans="1:5" ht="21.75" customHeight="1">
      <c r="A20" s="53" t="s">
        <v>10</v>
      </c>
      <c r="B20" s="54">
        <v>921</v>
      </c>
      <c r="C20" s="54">
        <v>92118</v>
      </c>
      <c r="D20" s="56" t="s">
        <v>90</v>
      </c>
      <c r="E20" s="80">
        <f>SUM(E21)</f>
        <v>860000</v>
      </c>
    </row>
    <row r="21" spans="1:5" ht="21.75" customHeight="1">
      <c r="A21" s="53"/>
      <c r="B21" s="54"/>
      <c r="C21" s="54"/>
      <c r="D21" s="56" t="s">
        <v>91</v>
      </c>
      <c r="E21" s="61">
        <v>860000</v>
      </c>
    </row>
    <row r="22" spans="1:5" s="1" customFormat="1" ht="21.75" customHeight="1">
      <c r="A22" s="115" t="s">
        <v>1</v>
      </c>
      <c r="B22" s="116"/>
      <c r="C22" s="116"/>
      <c r="D22" s="117"/>
      <c r="E22" s="63">
        <f>E10+E15+E20</f>
        <v>3354013</v>
      </c>
    </row>
    <row r="24" ht="12.75">
      <c r="A24" s="3"/>
    </row>
  </sheetData>
  <sheetProtection/>
  <mergeCells count="7">
    <mergeCell ref="A22:D22"/>
    <mergeCell ref="A4:E4"/>
    <mergeCell ref="A6:A8"/>
    <mergeCell ref="B6:B8"/>
    <mergeCell ref="C6:C8"/>
    <mergeCell ref="D6:D8"/>
    <mergeCell ref="E6:E8"/>
  </mergeCells>
  <printOptions/>
  <pageMargins left="0.75" right="0.75" top="0.48" bottom="1" header="0.3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26" sqref="A26:IV26"/>
    </sheetView>
  </sheetViews>
  <sheetFormatPr defaultColWidth="9.140625" defaultRowHeight="12.75"/>
  <cols>
    <col min="1" max="1" width="4.7109375" style="37" customWidth="1"/>
    <col min="2" max="2" width="9.140625" style="37" customWidth="1"/>
    <col min="3" max="3" width="8.7109375" style="37" customWidth="1"/>
    <col min="4" max="4" width="45.7109375" style="37" customWidth="1"/>
    <col min="5" max="5" width="17.8515625" style="37" customWidth="1"/>
    <col min="6" max="16384" width="9.140625" style="37" customWidth="1"/>
  </cols>
  <sheetData>
    <row r="1" ht="12.75">
      <c r="D1" s="37" t="s">
        <v>74</v>
      </c>
    </row>
    <row r="2" ht="13.5" customHeight="1">
      <c r="D2" s="37" t="s">
        <v>94</v>
      </c>
    </row>
    <row r="3" ht="13.5" customHeight="1"/>
    <row r="4" spans="1:5" ht="43.5" customHeight="1">
      <c r="A4" s="127" t="s">
        <v>99</v>
      </c>
      <c r="B4" s="127"/>
      <c r="C4" s="127"/>
      <c r="D4" s="127"/>
      <c r="E4" s="127"/>
    </row>
    <row r="5" spans="4:5" ht="12.75">
      <c r="D5" s="38"/>
      <c r="E5" s="39"/>
    </row>
    <row r="6" spans="1:5" ht="12.75">
      <c r="A6" s="128" t="s">
        <v>3</v>
      </c>
      <c r="B6" s="128" t="s">
        <v>0</v>
      </c>
      <c r="C6" s="128" t="s">
        <v>2</v>
      </c>
      <c r="D6" s="129" t="s">
        <v>4</v>
      </c>
      <c r="E6" s="130" t="s">
        <v>51</v>
      </c>
    </row>
    <row r="7" spans="1:5" ht="12.75">
      <c r="A7" s="128"/>
      <c r="B7" s="128"/>
      <c r="C7" s="128"/>
      <c r="D7" s="129"/>
      <c r="E7" s="131"/>
    </row>
    <row r="8" spans="1:5" ht="12.75">
      <c r="A8" s="128"/>
      <c r="B8" s="128"/>
      <c r="C8" s="128"/>
      <c r="D8" s="129"/>
      <c r="E8" s="132"/>
    </row>
    <row r="9" spans="1:5" ht="12.75">
      <c r="A9" s="40">
        <v>1</v>
      </c>
      <c r="B9" s="40">
        <v>2</v>
      </c>
      <c r="C9" s="40">
        <v>3</v>
      </c>
      <c r="D9" s="40">
        <v>4</v>
      </c>
      <c r="E9" s="40">
        <v>5</v>
      </c>
    </row>
    <row r="10" spans="1:5" ht="34.5" customHeight="1">
      <c r="A10" s="121" t="s">
        <v>66</v>
      </c>
      <c r="B10" s="122"/>
      <c r="C10" s="123"/>
      <c r="D10" s="41" t="s">
        <v>67</v>
      </c>
      <c r="E10" s="63">
        <f>E12+E11+E16+E17+E18+E19</f>
        <v>1309986</v>
      </c>
    </row>
    <row r="11" spans="1:5" ht="42.75" customHeight="1">
      <c r="A11" s="76" t="s">
        <v>6</v>
      </c>
      <c r="B11" s="76">
        <v>150</v>
      </c>
      <c r="C11" s="76">
        <v>15011</v>
      </c>
      <c r="D11" s="79" t="s">
        <v>87</v>
      </c>
      <c r="E11" s="84">
        <v>205131</v>
      </c>
    </row>
    <row r="12" spans="1:5" ht="21.75" customHeight="1">
      <c r="A12" s="70" t="s">
        <v>8</v>
      </c>
      <c r="B12" s="70">
        <v>600</v>
      </c>
      <c r="C12" s="70">
        <v>60014</v>
      </c>
      <c r="D12" s="74" t="s">
        <v>85</v>
      </c>
      <c r="E12" s="75">
        <f>SUM(E13:E15)</f>
        <v>365000</v>
      </c>
    </row>
    <row r="13" spans="1:5" ht="21" customHeight="1">
      <c r="A13" s="69"/>
      <c r="B13" s="69"/>
      <c r="C13" s="69"/>
      <c r="D13" s="71" t="s">
        <v>82</v>
      </c>
      <c r="E13" s="60">
        <v>200000</v>
      </c>
    </row>
    <row r="14" spans="1:5" ht="21.75" customHeight="1">
      <c r="A14" s="70"/>
      <c r="B14" s="70"/>
      <c r="C14" s="70"/>
      <c r="D14" s="72" t="s">
        <v>83</v>
      </c>
      <c r="E14" s="75">
        <v>115500</v>
      </c>
    </row>
    <row r="15" spans="1:5" ht="21.75" customHeight="1">
      <c r="A15" s="70"/>
      <c r="B15" s="70"/>
      <c r="C15" s="70"/>
      <c r="D15" s="72" t="s">
        <v>84</v>
      </c>
      <c r="E15" s="60">
        <v>49500</v>
      </c>
    </row>
    <row r="16" spans="1:5" ht="21.75" customHeight="1">
      <c r="A16" s="70" t="s">
        <v>10</v>
      </c>
      <c r="B16" s="70">
        <v>600</v>
      </c>
      <c r="C16" s="70">
        <v>60016</v>
      </c>
      <c r="D16" s="72" t="s">
        <v>105</v>
      </c>
      <c r="E16" s="73">
        <v>200000</v>
      </c>
    </row>
    <row r="17" spans="1:5" ht="43.5" customHeight="1">
      <c r="A17" s="70" t="s">
        <v>18</v>
      </c>
      <c r="B17" s="70">
        <v>750</v>
      </c>
      <c r="C17" s="70">
        <v>75095</v>
      </c>
      <c r="D17" s="77" t="s">
        <v>89</v>
      </c>
      <c r="E17" s="73">
        <v>24855</v>
      </c>
    </row>
    <row r="18" spans="1:5" ht="26.25" customHeight="1">
      <c r="A18" s="70" t="s">
        <v>21</v>
      </c>
      <c r="B18" s="70">
        <v>851</v>
      </c>
      <c r="C18" s="70">
        <v>85111</v>
      </c>
      <c r="D18" s="77" t="s">
        <v>86</v>
      </c>
      <c r="E18" s="73">
        <v>445000</v>
      </c>
    </row>
    <row r="19" spans="1:5" ht="24.75" customHeight="1">
      <c r="A19" s="70" t="s">
        <v>24</v>
      </c>
      <c r="B19" s="70">
        <v>853</v>
      </c>
      <c r="C19" s="70">
        <v>85321</v>
      </c>
      <c r="D19" s="77" t="s">
        <v>88</v>
      </c>
      <c r="E19" s="73">
        <v>70000</v>
      </c>
    </row>
    <row r="20" spans="1:5" ht="44.25" customHeight="1">
      <c r="A20" s="121" t="s">
        <v>68</v>
      </c>
      <c r="B20" s="122"/>
      <c r="C20" s="123"/>
      <c r="D20" s="42" t="s">
        <v>49</v>
      </c>
      <c r="E20" s="68">
        <f>SUM(E21:E25)</f>
        <v>780454</v>
      </c>
    </row>
    <row r="21" spans="1:5" ht="33.75" customHeight="1">
      <c r="A21" s="70" t="s">
        <v>6</v>
      </c>
      <c r="B21" s="92">
        <v>801</v>
      </c>
      <c r="C21" s="92">
        <v>80195</v>
      </c>
      <c r="D21" s="96" t="s">
        <v>106</v>
      </c>
      <c r="E21" s="93">
        <v>160110</v>
      </c>
    </row>
    <row r="22" spans="1:5" ht="29.25" customHeight="1">
      <c r="A22" s="70" t="s">
        <v>8</v>
      </c>
      <c r="B22" s="94">
        <v>801</v>
      </c>
      <c r="C22" s="94">
        <v>80195</v>
      </c>
      <c r="D22" s="97" t="s">
        <v>107</v>
      </c>
      <c r="E22" s="95">
        <v>101880</v>
      </c>
    </row>
    <row r="23" spans="1:5" ht="39.75" customHeight="1">
      <c r="A23" s="69" t="s">
        <v>10</v>
      </c>
      <c r="B23" s="90">
        <v>852</v>
      </c>
      <c r="C23" s="90">
        <v>85202</v>
      </c>
      <c r="D23" s="91" t="s">
        <v>80</v>
      </c>
      <c r="E23" s="58">
        <v>238464</v>
      </c>
    </row>
    <row r="24" spans="1:5" ht="39" customHeight="1">
      <c r="A24" s="67" t="s">
        <v>18</v>
      </c>
      <c r="B24" s="34">
        <v>853</v>
      </c>
      <c r="C24" s="34">
        <v>85395</v>
      </c>
      <c r="D24" s="65" t="s">
        <v>81</v>
      </c>
      <c r="E24" s="58">
        <v>160000</v>
      </c>
    </row>
    <row r="25" spans="1:5" ht="39.75" customHeight="1">
      <c r="A25" s="69" t="s">
        <v>21</v>
      </c>
      <c r="B25" s="34">
        <v>853</v>
      </c>
      <c r="C25" s="34">
        <v>85395</v>
      </c>
      <c r="D25" s="66" t="s">
        <v>108</v>
      </c>
      <c r="E25" s="59">
        <v>120000</v>
      </c>
    </row>
    <row r="26" spans="1:5" ht="27.75" customHeight="1">
      <c r="A26" s="124" t="s">
        <v>1</v>
      </c>
      <c r="B26" s="125"/>
      <c r="C26" s="125"/>
      <c r="D26" s="126"/>
      <c r="E26" s="78">
        <f>E10+E20</f>
        <v>2090440</v>
      </c>
    </row>
    <row r="28" ht="12.75">
      <c r="A28" s="43"/>
    </row>
  </sheetData>
  <sheetProtection/>
  <mergeCells count="9">
    <mergeCell ref="A10:C10"/>
    <mergeCell ref="A20:C20"/>
    <mergeCell ref="A26:D26"/>
    <mergeCell ref="A4:E4"/>
    <mergeCell ref="A6:A8"/>
    <mergeCell ref="B6:B8"/>
    <mergeCell ref="C6:C8"/>
    <mergeCell ref="D6:D8"/>
    <mergeCell ref="E6:E8"/>
  </mergeCells>
  <printOptions/>
  <pageMargins left="0.75" right="0.75" top="0.8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1" sqref="A21:D21"/>
    </sheetView>
  </sheetViews>
  <sheetFormatPr defaultColWidth="9.140625" defaultRowHeight="12.75"/>
  <cols>
    <col min="1" max="1" width="5.57421875" style="1" customWidth="1"/>
    <col min="2" max="2" width="6.8515625" style="1" customWidth="1"/>
    <col min="3" max="3" width="7.7109375" style="1" customWidth="1"/>
    <col min="4" max="4" width="19.57421875" style="1" customWidth="1"/>
    <col min="5" max="5" width="13.140625" style="1" customWidth="1"/>
    <col min="6" max="6" width="13.7109375" style="1" customWidth="1"/>
    <col min="7" max="7" width="11.57421875" style="1" customWidth="1"/>
    <col min="8" max="8" width="12.57421875" style="1" customWidth="1"/>
    <col min="9" max="9" width="13.140625" style="1" customWidth="1"/>
    <col min="10" max="10" width="14.421875" style="1" customWidth="1"/>
    <col min="11" max="11" width="16.00390625" style="1" customWidth="1"/>
    <col min="12" max="16384" width="9.140625" style="1" customWidth="1"/>
  </cols>
  <sheetData>
    <row r="1" ht="12.75">
      <c r="I1" s="21" t="s">
        <v>121</v>
      </c>
    </row>
    <row r="2" ht="12.75">
      <c r="I2" s="1" t="s">
        <v>100</v>
      </c>
    </row>
    <row r="3" ht="13.5" customHeight="1"/>
    <row r="4" spans="1:11" ht="24" customHeight="1">
      <c r="A4" s="134" t="s">
        <v>110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17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6"/>
    </row>
    <row r="6" spans="1:11" s="36" customFormat="1" ht="19.5" customHeight="1">
      <c r="A6" s="113" t="s">
        <v>3</v>
      </c>
      <c r="B6" s="113" t="s">
        <v>0</v>
      </c>
      <c r="C6" s="113" t="s">
        <v>53</v>
      </c>
      <c r="D6" s="114" t="s">
        <v>70</v>
      </c>
      <c r="E6" s="114" t="s">
        <v>54</v>
      </c>
      <c r="F6" s="114" t="s">
        <v>55</v>
      </c>
      <c r="G6" s="114"/>
      <c r="H6" s="114"/>
      <c r="I6" s="114"/>
      <c r="J6" s="114"/>
      <c r="K6" s="114" t="s">
        <v>56</v>
      </c>
    </row>
    <row r="7" spans="1:11" s="36" customFormat="1" ht="19.5" customHeight="1">
      <c r="A7" s="113"/>
      <c r="B7" s="113"/>
      <c r="C7" s="113"/>
      <c r="D7" s="114"/>
      <c r="E7" s="114"/>
      <c r="F7" s="114" t="s">
        <v>104</v>
      </c>
      <c r="G7" s="114" t="s">
        <v>57</v>
      </c>
      <c r="H7" s="114"/>
      <c r="I7" s="114"/>
      <c r="J7" s="114"/>
      <c r="K7" s="114"/>
    </row>
    <row r="8" spans="1:11" s="36" customFormat="1" ht="29.25" customHeight="1">
      <c r="A8" s="113"/>
      <c r="B8" s="113"/>
      <c r="C8" s="113"/>
      <c r="D8" s="114"/>
      <c r="E8" s="114"/>
      <c r="F8" s="114"/>
      <c r="G8" s="114" t="s">
        <v>58</v>
      </c>
      <c r="H8" s="114" t="s">
        <v>109</v>
      </c>
      <c r="I8" s="114" t="s">
        <v>93</v>
      </c>
      <c r="J8" s="114" t="s">
        <v>59</v>
      </c>
      <c r="K8" s="114"/>
    </row>
    <row r="9" spans="1:11" s="36" customFormat="1" ht="19.5" customHeight="1">
      <c r="A9" s="113"/>
      <c r="B9" s="113"/>
      <c r="C9" s="113"/>
      <c r="D9" s="114"/>
      <c r="E9" s="114"/>
      <c r="F9" s="114"/>
      <c r="G9" s="114"/>
      <c r="H9" s="114"/>
      <c r="I9" s="114"/>
      <c r="J9" s="114"/>
      <c r="K9" s="114"/>
    </row>
    <row r="10" spans="1:11" s="36" customFormat="1" ht="4.5" customHeight="1">
      <c r="A10" s="113"/>
      <c r="B10" s="113"/>
      <c r="C10" s="113"/>
      <c r="D10" s="114"/>
      <c r="E10" s="114"/>
      <c r="F10" s="114"/>
      <c r="G10" s="114"/>
      <c r="H10" s="114"/>
      <c r="I10" s="114"/>
      <c r="J10" s="114"/>
      <c r="K10" s="114"/>
    </row>
    <row r="11" spans="1:11" ht="7.5" customHeight="1">
      <c r="A11" s="27">
        <v>1</v>
      </c>
      <c r="B11" s="27">
        <v>2</v>
      </c>
      <c r="C11" s="27">
        <v>3</v>
      </c>
      <c r="D11" s="27">
        <v>5</v>
      </c>
      <c r="E11" s="27">
        <v>6</v>
      </c>
      <c r="F11" s="27">
        <v>7</v>
      </c>
      <c r="G11" s="27">
        <v>8</v>
      </c>
      <c r="H11" s="27">
        <v>9</v>
      </c>
      <c r="I11" s="27">
        <v>10</v>
      </c>
      <c r="J11" s="27">
        <v>11</v>
      </c>
      <c r="K11" s="27">
        <v>12</v>
      </c>
    </row>
    <row r="12" spans="1:11" ht="65.25" customHeight="1">
      <c r="A12" s="32" t="s">
        <v>6</v>
      </c>
      <c r="B12" s="85">
        <v>600</v>
      </c>
      <c r="C12" s="85">
        <v>60014</v>
      </c>
      <c r="D12" s="86" t="s">
        <v>103</v>
      </c>
      <c r="E12" s="87">
        <v>1750000</v>
      </c>
      <c r="F12" s="87">
        <v>1750000</v>
      </c>
      <c r="G12" s="82"/>
      <c r="H12" s="88">
        <v>1250000</v>
      </c>
      <c r="I12" s="104" t="s">
        <v>111</v>
      </c>
      <c r="J12" s="83"/>
      <c r="K12" s="81" t="s">
        <v>69</v>
      </c>
    </row>
    <row r="13" spans="1:11" ht="64.5" customHeight="1">
      <c r="A13" s="45" t="s">
        <v>8</v>
      </c>
      <c r="B13" s="33">
        <v>853</v>
      </c>
      <c r="C13" s="33">
        <v>85333</v>
      </c>
      <c r="D13" s="81" t="s">
        <v>101</v>
      </c>
      <c r="E13" s="44">
        <v>50000</v>
      </c>
      <c r="F13" s="44">
        <v>50000</v>
      </c>
      <c r="G13" s="44"/>
      <c r="H13" s="44">
        <v>50000</v>
      </c>
      <c r="I13" s="103" t="s">
        <v>60</v>
      </c>
      <c r="J13" s="28"/>
      <c r="K13" s="81" t="s">
        <v>102</v>
      </c>
    </row>
    <row r="14" spans="1:11" ht="64.5" customHeight="1">
      <c r="A14" s="45" t="s">
        <v>10</v>
      </c>
      <c r="B14" s="33">
        <v>710</v>
      </c>
      <c r="C14" s="33">
        <v>71095</v>
      </c>
      <c r="D14" s="105" t="s">
        <v>113</v>
      </c>
      <c r="E14" s="44">
        <v>50000</v>
      </c>
      <c r="F14" s="44">
        <v>50000</v>
      </c>
      <c r="G14" s="44">
        <v>50000</v>
      </c>
      <c r="H14" s="44"/>
      <c r="I14" s="98"/>
      <c r="J14" s="28"/>
      <c r="K14" s="81" t="s">
        <v>69</v>
      </c>
    </row>
    <row r="15" spans="1:11" ht="67.5" customHeight="1">
      <c r="A15" s="45" t="s">
        <v>18</v>
      </c>
      <c r="B15" s="33">
        <v>710</v>
      </c>
      <c r="C15" s="33">
        <v>71095</v>
      </c>
      <c r="D15" s="81" t="s">
        <v>114</v>
      </c>
      <c r="E15" s="44">
        <v>160000</v>
      </c>
      <c r="F15" s="44">
        <v>160000</v>
      </c>
      <c r="G15" s="44">
        <v>160000</v>
      </c>
      <c r="H15" s="44"/>
      <c r="I15" s="98"/>
      <c r="J15" s="28"/>
      <c r="K15" s="81" t="s">
        <v>69</v>
      </c>
    </row>
    <row r="16" spans="1:11" ht="80.25" customHeight="1">
      <c r="A16" s="45" t="s">
        <v>21</v>
      </c>
      <c r="B16" s="33">
        <v>710</v>
      </c>
      <c r="C16" s="33">
        <v>71095</v>
      </c>
      <c r="D16" s="81" t="s">
        <v>115</v>
      </c>
      <c r="E16" s="44">
        <v>160000</v>
      </c>
      <c r="F16" s="44">
        <v>160000</v>
      </c>
      <c r="G16" s="44">
        <v>160000</v>
      </c>
      <c r="H16" s="44"/>
      <c r="I16" s="98"/>
      <c r="J16" s="28"/>
      <c r="K16" s="81" t="s">
        <v>69</v>
      </c>
    </row>
    <row r="17" spans="1:11" ht="81.75" customHeight="1">
      <c r="A17" s="45" t="s">
        <v>24</v>
      </c>
      <c r="B17" s="33">
        <v>710</v>
      </c>
      <c r="C17" s="33">
        <v>71095</v>
      </c>
      <c r="D17" s="81" t="s">
        <v>116</v>
      </c>
      <c r="E17" s="44">
        <v>29000</v>
      </c>
      <c r="F17" s="44">
        <v>29000</v>
      </c>
      <c r="G17" s="44">
        <v>29000</v>
      </c>
      <c r="H17" s="44"/>
      <c r="I17" s="98"/>
      <c r="J17" s="28"/>
      <c r="K17" s="81" t="s">
        <v>69</v>
      </c>
    </row>
    <row r="18" spans="1:11" ht="54" customHeight="1">
      <c r="A18" s="45" t="s">
        <v>27</v>
      </c>
      <c r="B18" s="33">
        <v>710</v>
      </c>
      <c r="C18" s="33">
        <v>71095</v>
      </c>
      <c r="D18" s="81" t="s">
        <v>117</v>
      </c>
      <c r="E18" s="44">
        <v>3500</v>
      </c>
      <c r="F18" s="44">
        <v>3500</v>
      </c>
      <c r="G18" s="44">
        <v>3500</v>
      </c>
      <c r="H18" s="44"/>
      <c r="I18" s="98"/>
      <c r="J18" s="28"/>
      <c r="K18" s="81" t="s">
        <v>69</v>
      </c>
    </row>
    <row r="19" spans="1:11" ht="67.5" customHeight="1">
      <c r="A19" s="45" t="s">
        <v>30</v>
      </c>
      <c r="B19" s="33">
        <v>710</v>
      </c>
      <c r="C19" s="33">
        <v>71095</v>
      </c>
      <c r="D19" s="81" t="s">
        <v>118</v>
      </c>
      <c r="E19" s="44">
        <v>4000</v>
      </c>
      <c r="F19" s="44">
        <v>4000</v>
      </c>
      <c r="G19" s="44">
        <v>4000</v>
      </c>
      <c r="H19" s="44"/>
      <c r="I19" s="98"/>
      <c r="J19" s="28"/>
      <c r="K19" s="81" t="s">
        <v>69</v>
      </c>
    </row>
    <row r="20" spans="1:11" ht="60" customHeight="1">
      <c r="A20" s="45" t="s">
        <v>112</v>
      </c>
      <c r="B20" s="33">
        <v>710</v>
      </c>
      <c r="C20" s="33">
        <v>71095</v>
      </c>
      <c r="D20" s="107" t="s">
        <v>119</v>
      </c>
      <c r="E20" s="106">
        <v>12500</v>
      </c>
      <c r="F20" s="106">
        <v>12500</v>
      </c>
      <c r="G20" s="106">
        <v>12500</v>
      </c>
      <c r="H20" s="89"/>
      <c r="I20" s="98"/>
      <c r="J20" s="99"/>
      <c r="K20" s="81" t="s">
        <v>69</v>
      </c>
    </row>
    <row r="21" spans="1:11" ht="50.25" customHeight="1">
      <c r="A21" s="108" t="s">
        <v>1</v>
      </c>
      <c r="B21" s="133"/>
      <c r="C21" s="133"/>
      <c r="D21" s="109"/>
      <c r="E21" s="100">
        <f>SUM(E12:E20)</f>
        <v>2219000</v>
      </c>
      <c r="F21" s="100">
        <f>SUM(F12:F20)</f>
        <v>2219000</v>
      </c>
      <c r="G21" s="100">
        <f>SUM(G12:G20)</f>
        <v>419000</v>
      </c>
      <c r="H21" s="100">
        <f>SUM(H12:H20)</f>
        <v>1300000</v>
      </c>
      <c r="I21" s="101" t="s">
        <v>120</v>
      </c>
      <c r="J21" s="100">
        <f>SUM(J12:J20)</f>
        <v>0</v>
      </c>
      <c r="K21" s="102" t="s">
        <v>52</v>
      </c>
    </row>
    <row r="22" ht="12.75">
      <c r="A22" s="1" t="s">
        <v>61</v>
      </c>
    </row>
    <row r="23" ht="12.75">
      <c r="A23" s="1" t="s">
        <v>62</v>
      </c>
    </row>
    <row r="24" ht="12.75">
      <c r="A24" s="1" t="s">
        <v>63</v>
      </c>
    </row>
    <row r="25" ht="12.75">
      <c r="A25" s="1" t="s">
        <v>64</v>
      </c>
    </row>
    <row r="26" ht="14.25" customHeight="1">
      <c r="A26" s="1" t="s">
        <v>65</v>
      </c>
    </row>
  </sheetData>
  <sheetProtection/>
  <mergeCells count="15">
    <mergeCell ref="A4:K4"/>
    <mergeCell ref="A6:A10"/>
    <mergeCell ref="B6:B10"/>
    <mergeCell ref="C6:C10"/>
    <mergeCell ref="D6:D10"/>
    <mergeCell ref="E6:E10"/>
    <mergeCell ref="F6:J6"/>
    <mergeCell ref="K6:K10"/>
    <mergeCell ref="I8:I10"/>
    <mergeCell ref="F7:F10"/>
    <mergeCell ref="A21:D21"/>
    <mergeCell ref="G8:G10"/>
    <mergeCell ref="H8:H10"/>
    <mergeCell ref="G7:J7"/>
    <mergeCell ref="J8:J10"/>
  </mergeCells>
  <printOptions/>
  <pageMargins left="0.62" right="0.7" top="0.26" bottom="0.19" header="0.17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kepkaw</cp:lastModifiedBy>
  <cp:lastPrinted>2011-01-12T06:48:37Z</cp:lastPrinted>
  <dcterms:created xsi:type="dcterms:W3CDTF">2009-10-15T10:17:39Z</dcterms:created>
  <dcterms:modified xsi:type="dcterms:W3CDTF">2011-01-25T08:03:54Z</dcterms:modified>
  <cp:category/>
  <cp:version/>
  <cp:contentType/>
  <cp:contentStatus/>
</cp:coreProperties>
</file>